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120" yWindow="120" windowWidth="15180" windowHeight="8835"/>
  </bookViews>
  <sheets>
    <sheet name="Cash Flow Sensitivity Analysis" sheetId="1" r:id="rId1"/>
  </sheets>
  <definedNames>
    <definedName name="__IntlFixup" hidden="1">TRUE</definedName>
    <definedName name="_Order1" hidden="1">0</definedName>
    <definedName name="Data.Dump" hidden="1">OFFSET([0]!Data.Top.Left,1,0)</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hidden="1">OFFSET([0]!Data.Top.Left,1,0)</definedName>
    <definedName name="_xlnm.Print_Area" localSheetId="0">'Cash Flow Sensitivity Analysis'!$A$2:$F$65</definedName>
  </definedNames>
  <calcPr calcId="152511"/>
</workbook>
</file>

<file path=xl/calcChain.xml><?xml version="1.0" encoding="utf-8"?>
<calcChain xmlns="http://schemas.openxmlformats.org/spreadsheetml/2006/main">
  <c r="B4" i="1" l="1"/>
  <c r="E10" i="1"/>
  <c r="F10" i="1"/>
  <c r="E12" i="1"/>
  <c r="F12" i="1"/>
  <c r="E13" i="1"/>
  <c r="F13" i="1"/>
  <c r="E14" i="1"/>
  <c r="F14" i="1"/>
  <c r="E15" i="1"/>
  <c r="F15" i="1"/>
  <c r="E16" i="1"/>
  <c r="F16" i="1"/>
  <c r="E17" i="1"/>
  <c r="F17" i="1"/>
  <c r="D18" i="1"/>
  <c r="D19" i="1" s="1"/>
  <c r="F18" i="1"/>
  <c r="F19" i="1"/>
  <c r="E21" i="1"/>
  <c r="F21" i="1"/>
  <c r="E22" i="1"/>
  <c r="F22" i="1"/>
  <c r="E23" i="1"/>
  <c r="F23" i="1"/>
  <c r="E24" i="1"/>
  <c r="F24" i="1"/>
  <c r="E25" i="1"/>
  <c r="F25" i="1"/>
  <c r="E26" i="1"/>
  <c r="F26" i="1"/>
  <c r="E27" i="1"/>
  <c r="F27" i="1"/>
  <c r="E28" i="1"/>
  <c r="F28" i="1"/>
  <c r="E29" i="1"/>
  <c r="F29" i="1"/>
  <c r="E30" i="1"/>
  <c r="F30" i="1"/>
  <c r="E31" i="1"/>
  <c r="F31" i="1"/>
  <c r="E32" i="1"/>
  <c r="F32" i="1"/>
  <c r="E33" i="1"/>
  <c r="F33" i="1"/>
  <c r="E34" i="1"/>
  <c r="F34" i="1"/>
  <c r="E35" i="1"/>
  <c r="F35" i="1"/>
  <c r="E36" i="1"/>
  <c r="F36" i="1"/>
  <c r="E37" i="1"/>
  <c r="F37" i="1"/>
  <c r="E38" i="1"/>
  <c r="F38" i="1"/>
  <c r="E39" i="1"/>
  <c r="F39" i="1"/>
  <c r="E40" i="1"/>
  <c r="F40" i="1"/>
  <c r="E41" i="1"/>
  <c r="F41" i="1"/>
  <c r="E42" i="1"/>
  <c r="F42" i="1"/>
  <c r="E43" i="1"/>
  <c r="F43" i="1"/>
  <c r="E44" i="1"/>
  <c r="F44" i="1"/>
  <c r="E45" i="1"/>
  <c r="F45" i="1"/>
  <c r="E46" i="1"/>
  <c r="F46" i="1"/>
  <c r="E48" i="1"/>
  <c r="E49" i="1" s="1"/>
  <c r="F48" i="1"/>
  <c r="D49" i="1"/>
  <c r="F49" i="1"/>
  <c r="E51" i="1"/>
  <c r="E62" i="1" s="1"/>
  <c r="F51" i="1"/>
  <c r="E52" i="1"/>
  <c r="F52" i="1"/>
  <c r="E53" i="1"/>
  <c r="F53" i="1"/>
  <c r="E54" i="1"/>
  <c r="F54" i="1"/>
  <c r="E55" i="1"/>
  <c r="F55" i="1"/>
  <c r="E56" i="1"/>
  <c r="F56" i="1"/>
  <c r="E57" i="1"/>
  <c r="F57" i="1"/>
  <c r="E58" i="1"/>
  <c r="F58" i="1"/>
  <c r="E59" i="1"/>
  <c r="F59" i="1"/>
  <c r="E60" i="1"/>
  <c r="F60" i="1"/>
  <c r="E61" i="1"/>
  <c r="F61" i="1"/>
  <c r="D62" i="1"/>
  <c r="D63" i="1" s="1"/>
  <c r="E63" i="1" l="1"/>
  <c r="F62" i="1"/>
  <c r="F63" i="1" s="1"/>
  <c r="F64" i="1" s="1"/>
  <c r="D64" i="1"/>
  <c r="E18" i="1"/>
  <c r="E19" i="1" s="1"/>
  <c r="E64" i="1" s="1"/>
</calcChain>
</file>

<file path=xl/comments1.xml><?xml version="1.0" encoding="utf-8"?>
<comments xmlns="http://schemas.openxmlformats.org/spreadsheetml/2006/main">
  <authors>
    <author>Author</author>
  </authors>
  <commentList>
    <comment ref="B5" authorId="0" shapeId="0">
      <text>
        <r>
          <rPr>
            <sz val="10"/>
            <color indexed="81"/>
            <rFont val="Arial"/>
            <family val="2"/>
          </rPr>
          <t>Use this template to prepare a cash flow sensitivity analysis. Prepare your expected cash flow projections and by entering a percentage change assumption, the template will automatically prepare a pessimistic and optimistic set of cash flow scenarios. 
Under the pessimistic scenario, cash receipts will be lowered by the percentage and disbursements will be increased by the same percentage. Under the optimistic scenario, receipts will be increased while disbursements will be decreased by the percentage assumption.</t>
        </r>
      </text>
    </comment>
  </commentList>
</comments>
</file>

<file path=xl/sharedStrings.xml><?xml version="1.0" encoding="utf-8"?>
<sst xmlns="http://schemas.openxmlformats.org/spreadsheetml/2006/main" count="58" uniqueCount="55">
  <si>
    <t>Cash Flow Sensitivity Analysis</t>
  </si>
  <si>
    <t>% change in receipts and disbursements</t>
  </si>
  <si>
    <t>Expected</t>
  </si>
  <si>
    <t>Pessimistic</t>
  </si>
  <si>
    <t>Optimistic</t>
  </si>
  <si>
    <t>Beginning Cash Balance</t>
  </si>
  <si>
    <t>Cash Inflows (Income):</t>
  </si>
  <si>
    <t>Accounts Receivable Collections</t>
  </si>
  <si>
    <t>Loan Proceeds</t>
  </si>
  <si>
    <t>Sales &amp; Receipts</t>
  </si>
  <si>
    <t>Other:</t>
  </si>
  <si>
    <t xml:space="preserve">   Total Cash Inflows</t>
  </si>
  <si>
    <t>Available Cash Balance</t>
  </si>
  <si>
    <t>Cash Outflows (Expenses):</t>
  </si>
  <si>
    <t>Advertising</t>
  </si>
  <si>
    <t>Bank Service Charges</t>
  </si>
  <si>
    <t xml:space="preserve">Contingencies </t>
  </si>
  <si>
    <t>Credit Card Fees</t>
  </si>
  <si>
    <t>Delivery Charges</t>
  </si>
  <si>
    <t>Deposits</t>
  </si>
  <si>
    <t>Dues &amp; Subscriptions</t>
  </si>
  <si>
    <t>Health Insurance</t>
  </si>
  <si>
    <t>Insurance</t>
  </si>
  <si>
    <t>Interest</t>
  </si>
  <si>
    <t>Inventory Purchases</t>
  </si>
  <si>
    <t>Lease Payments</t>
  </si>
  <si>
    <t>Licenses &amp; Permits</t>
  </si>
  <si>
    <t>Miscellaneous</t>
  </si>
  <si>
    <t>Office</t>
  </si>
  <si>
    <t>Payroll</t>
  </si>
  <si>
    <t>Payroll Taxes</t>
  </si>
  <si>
    <t>Professional Fees</t>
  </si>
  <si>
    <t>Rent or Lease</t>
  </si>
  <si>
    <t>Repairs &amp; Maintenance</t>
  </si>
  <si>
    <t>Sales tax</t>
  </si>
  <si>
    <t>Services</t>
  </si>
  <si>
    <t>Signs</t>
  </si>
  <si>
    <t>Supplies</t>
  </si>
  <si>
    <t>Taxes &amp; Licenses</t>
  </si>
  <si>
    <t>Utilities &amp; Telephone</t>
  </si>
  <si>
    <t xml:space="preserve"> </t>
  </si>
  <si>
    <t xml:space="preserve">   Subtotal</t>
  </si>
  <si>
    <t>Other Cash Out Flows:</t>
  </si>
  <si>
    <t>Capital Purchases</t>
  </si>
  <si>
    <t xml:space="preserve"> Building Construction</t>
  </si>
  <si>
    <t xml:space="preserve"> Decorating</t>
  </si>
  <si>
    <t xml:space="preserve"> Fixtures &amp; Equipment</t>
  </si>
  <si>
    <t xml:space="preserve"> Install Fixtures &amp; Equip.</t>
  </si>
  <si>
    <t xml:space="preserve"> Remodeling</t>
  </si>
  <si>
    <t xml:space="preserve"> Lease Payments</t>
  </si>
  <si>
    <t xml:space="preserve"> Loan Principal</t>
  </si>
  <si>
    <t>Owner's Draw</t>
  </si>
  <si>
    <t xml:space="preserve">   Total Cash Outflows</t>
  </si>
  <si>
    <t>Ending Cash Balance</t>
  </si>
  <si>
    <t>For the year ended 12/31/2009</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</si>
</sst>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quot;$&quot;#,##0_);\(&quot;$&quot;#,##0\)"/>
    <numFmt numFmtId="165" formatCode="_(&quot;$&quot;* #,##0.00_);_(&quot;$&quot;* \(#,##0.00\);_(&quot;$&quot;* &quot;-&quot;??_);_(@_)"/>
    <numFmt numFmtId="166" formatCode="_(* #,##0.00_);_(* \(#,##0.00\);_(* &quot;-&quot;??_);_(@_)"/>
    <numFmt numFmtId="167" formatCode="_-&quot;£&quot;* #,##0_-;\-&quot;£&quot;* #,##0_-;_-&quot;£&quot;* &quot;-&quot;_-;_-@_-"/>
    <numFmt numFmtId="168" formatCode="_-* #,##0_-;\-* #,##0_-;_-* &quot;-&quot;_-;_-@_-"/>
    <numFmt numFmtId="169" formatCode="_-&quot;£&quot;* #,##0.00_-;\-&quot;£&quot;* #,##0.00_-;_-&quot;£&quot;* &quot;-&quot;??_-;_-@_-"/>
    <numFmt numFmtId="170" formatCode="_-* #,##0.00_-;\-* #,##0.00_-;_-* &quot;-&quot;??_-;_-@_-"/>
    <numFmt numFmtId="171" formatCode="0.00%_);[Red]\(0.00%\)"/>
    <numFmt numFmtId="172" formatCode="0%_);[Red]\(0%\)"/>
    <numFmt numFmtId="173" formatCode="0.0%"/>
    <numFmt numFmtId="174" formatCode="mmmm\ d\,\ yyyy"/>
    <numFmt numFmtId="175" formatCode="mm/dd/yy"/>
  </numFmts>
  <fonts count="46" x14ac:knownFonts="1">
    <font>
      <sz val="10"/>
      <name val="Arial"/>
    </font>
    <font>
      <sz val="10"/>
      <name val="Arial"/>
      <family val="2"/>
    </font>
    <font>
      <sz val="10"/>
      <name val="Arial"/>
      <family val="2"/>
    </font>
    <font>
      <b/>
      <sz val="26"/>
      <color indexed="9"/>
      <name val="Arial"/>
      <family val="2"/>
    </font>
    <font>
      <sz val="10"/>
      <color indexed="9"/>
      <name val="Arial"/>
      <family val="2"/>
    </font>
    <font>
      <b/>
      <sz val="16"/>
      <color indexed="9"/>
      <name val="Arial"/>
      <family val="2"/>
    </font>
    <font>
      <b/>
      <sz val="14"/>
      <color indexed="9"/>
      <name val="Arial"/>
      <family val="2"/>
    </font>
    <font>
      <b/>
      <i/>
      <sz val="14"/>
      <color indexed="9"/>
      <name val="Arial"/>
      <family val="2"/>
    </font>
    <font>
      <b/>
      <i/>
      <sz val="14"/>
      <name val="Arial"/>
      <family val="2"/>
    </font>
    <font>
      <b/>
      <sz val="14"/>
      <color indexed="8"/>
      <name val="Arial"/>
      <family val="2"/>
    </font>
    <font>
      <b/>
      <sz val="16"/>
      <color indexed="8"/>
      <name val="Arial"/>
      <family val="2"/>
    </font>
    <font>
      <b/>
      <sz val="12"/>
      <color indexed="8"/>
      <name val="Arial"/>
      <family val="2"/>
    </font>
    <font>
      <sz val="12"/>
      <color indexed="8"/>
      <name val="Arial"/>
      <family val="2"/>
    </font>
    <font>
      <b/>
      <i/>
      <sz val="12"/>
      <color indexed="8"/>
      <name val="Arial"/>
      <family val="2"/>
    </font>
    <font>
      <sz val="9"/>
      <name val="Arial"/>
      <family val="2"/>
    </font>
    <font>
      <sz val="10"/>
      <color indexed="81"/>
      <name val="Arial"/>
      <family val="2"/>
    </font>
    <font>
      <u/>
      <sz val="10"/>
      <color indexed="12"/>
      <name val="Arial"/>
      <family val="2"/>
    </font>
    <font>
      <sz val="8"/>
      <name val="Tahoma"/>
      <family val="2"/>
    </font>
    <font>
      <sz val="8"/>
      <name val="Times New Roman"/>
      <family val="1"/>
    </font>
    <font>
      <sz val="8"/>
      <name val="Verdana"/>
      <family val="2"/>
    </font>
    <font>
      <sz val="10"/>
      <name val="Helv"/>
    </font>
    <font>
      <b/>
      <sz val="9"/>
      <name val="Arial"/>
      <family val="2"/>
    </font>
    <font>
      <b/>
      <sz val="8"/>
      <color indexed="9"/>
      <name val="Tahoma"/>
      <family val="2"/>
    </font>
    <font>
      <b/>
      <sz val="8"/>
      <color indexed="8"/>
      <name val="Tahoma"/>
      <family val="2"/>
    </font>
    <font>
      <b/>
      <sz val="18"/>
      <name val="Arial"/>
      <family val="2"/>
    </font>
    <font>
      <b/>
      <sz val="12"/>
      <name val="Arial"/>
      <family val="2"/>
    </font>
    <font>
      <b/>
      <sz val="11"/>
      <color indexed="23"/>
      <name val="Verdana"/>
      <family val="2"/>
    </font>
    <font>
      <sz val="10"/>
      <color indexed="10"/>
      <name val="Helv"/>
    </font>
    <font>
      <sz val="8"/>
      <name val="Arial"/>
      <family val="2"/>
    </font>
    <font>
      <sz val="9"/>
      <color indexed="10"/>
      <name val="Arial"/>
      <family val="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s>
  <fills count="29">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18"/>
        <bgColor indexed="64"/>
      </patternFill>
    </fill>
    <fill>
      <patternFill patternType="solid">
        <fgColor indexed="47"/>
        <bgColor indexed="64"/>
      </patternFill>
    </fill>
  </fills>
  <borders count="25">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7">
    <xf numFmtId="0" fontId="0" fillId="0" borderId="0"/>
    <xf numFmtId="0" fontId="32" fillId="2"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4" borderId="0" applyNumberFormat="0" applyBorder="0" applyAlignment="0" applyProtection="0"/>
    <xf numFmtId="0" fontId="32" fillId="2" borderId="0" applyNumberFormat="0" applyBorder="0" applyAlignment="0" applyProtection="0"/>
    <xf numFmtId="0" fontId="32" fillId="5" borderId="0" applyNumberFormat="0" applyBorder="0" applyAlignment="0" applyProtection="0"/>
    <xf numFmtId="0" fontId="32" fillId="6" borderId="0" applyNumberFormat="0" applyBorder="0" applyAlignment="0" applyProtection="0"/>
    <xf numFmtId="0" fontId="32" fillId="3" borderId="0" applyNumberFormat="0" applyBorder="0" applyAlignment="0" applyProtection="0"/>
    <xf numFmtId="0" fontId="32" fillId="7" borderId="0" applyNumberFormat="0" applyBorder="0" applyAlignment="0" applyProtection="0"/>
    <xf numFmtId="0" fontId="32" fillId="8" borderId="0" applyNumberFormat="0" applyBorder="0" applyAlignment="0" applyProtection="0"/>
    <xf numFmtId="0" fontId="32" fillId="6" borderId="0" applyNumberFormat="0" applyBorder="0" applyAlignment="0" applyProtection="0"/>
    <xf numFmtId="0" fontId="32" fillId="7" borderId="0" applyNumberFormat="0" applyBorder="0" applyAlignment="0" applyProtection="0"/>
    <xf numFmtId="0" fontId="33" fillId="6" borderId="0" applyNumberFormat="0" applyBorder="0" applyAlignment="0" applyProtection="0"/>
    <xf numFmtId="0" fontId="33" fillId="3"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33" fillId="6" borderId="0" applyNumberFormat="0" applyBorder="0" applyAlignment="0" applyProtection="0"/>
    <xf numFmtId="0" fontId="33" fillId="10" borderId="0" applyNumberFormat="0" applyBorder="0" applyAlignment="0" applyProtection="0"/>
    <xf numFmtId="0" fontId="33" fillId="11" borderId="0" applyNumberFormat="0" applyBorder="0" applyAlignment="0" applyProtection="0"/>
    <xf numFmtId="0" fontId="33" fillId="12" borderId="0" applyNumberFormat="0" applyBorder="0" applyAlignment="0" applyProtection="0"/>
    <xf numFmtId="0" fontId="33" fillId="9"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37" fontId="17" fillId="16" borderId="1" applyBorder="0" applyProtection="0">
      <alignment vertical="center"/>
    </xf>
    <xf numFmtId="0" fontId="34" fillId="17" borderId="0" applyNumberFormat="0" applyBorder="0" applyAlignment="0" applyProtection="0"/>
    <xf numFmtId="164" fontId="18" fillId="0" borderId="2">
      <protection locked="0"/>
    </xf>
    <xf numFmtId="0" fontId="19" fillId="18" borderId="0" applyBorder="0">
      <alignment horizontal="left" vertical="center" indent="1"/>
    </xf>
    <xf numFmtId="0" fontId="35" fillId="4" borderId="3" applyNumberFormat="0" applyAlignment="0" applyProtection="0"/>
    <xf numFmtId="0" fontId="36" fillId="19" borderId="4" applyNumberFormat="0" applyAlignment="0" applyProtection="0"/>
    <xf numFmtId="3" fontId="1" fillId="0" borderId="0" applyFont="0" applyFill="0" applyBorder="0" applyAlignment="0" applyProtection="0"/>
    <xf numFmtId="164" fontId="1" fillId="0" borderId="0" applyFont="0" applyFill="0" applyBorder="0" applyAlignment="0" applyProtection="0"/>
    <xf numFmtId="0" fontId="20" fillId="0" borderId="5"/>
    <xf numFmtId="4" fontId="18" fillId="20" borderId="5">
      <protection locked="0"/>
    </xf>
    <xf numFmtId="0" fontId="1" fillId="0" borderId="0" applyFont="0" applyFill="0" applyBorder="0" applyAlignment="0" applyProtection="0"/>
    <xf numFmtId="175" fontId="2" fillId="0" borderId="0" applyFont="0" applyFill="0" applyBorder="0" applyAlignment="0" applyProtection="0"/>
    <xf numFmtId="168" fontId="1" fillId="0" borderId="0" applyFont="0" applyFill="0" applyBorder="0" applyAlignment="0" applyProtection="0"/>
    <xf numFmtId="170" fontId="1" fillId="0" borderId="0" applyFont="0" applyFill="0" applyBorder="0" applyAlignment="0" applyProtection="0"/>
    <xf numFmtId="0" fontId="37" fillId="0" borderId="0" applyNumberFormat="0" applyFill="0" applyBorder="0" applyAlignment="0" applyProtection="0"/>
    <xf numFmtId="2" fontId="1" fillId="0" borderId="0" applyFont="0" applyFill="0" applyBorder="0" applyAlignment="0" applyProtection="0"/>
    <xf numFmtId="0" fontId="38" fillId="6" borderId="0" applyNumberFormat="0" applyBorder="0" applyAlignment="0" applyProtection="0"/>
    <xf numFmtId="4" fontId="18" fillId="21" borderId="5"/>
    <xf numFmtId="166" fontId="21" fillId="0" borderId="6"/>
    <xf numFmtId="37" fontId="22" fillId="22" borderId="2" applyBorder="0">
      <alignment horizontal="left" vertical="center" indent="1"/>
    </xf>
    <xf numFmtId="37" fontId="23" fillId="23" borderId="7" applyFill="0">
      <alignment vertical="center"/>
    </xf>
    <xf numFmtId="0" fontId="23" fillId="24" borderId="8" applyNumberFormat="0">
      <alignment horizontal="left" vertical="top" indent="1"/>
    </xf>
    <xf numFmtId="0" fontId="23" fillId="16" borderId="0" applyBorder="0">
      <alignment horizontal="left" vertical="center" indent="1"/>
    </xf>
    <xf numFmtId="0" fontId="23" fillId="0" borderId="8" applyNumberFormat="0" applyFill="0">
      <alignment horizontal="centerContinuous" vertical="top"/>
    </xf>
    <xf numFmtId="0" fontId="24" fillId="0" borderId="0" applyNumberFormat="0" applyFont="0" applyFill="0" applyAlignment="0" applyProtection="0"/>
    <xf numFmtId="0" fontId="25" fillId="0" borderId="0" applyNumberFormat="0" applyFont="0" applyFill="0" applyAlignment="0" applyProtection="0"/>
    <xf numFmtId="0" fontId="39" fillId="0" borderId="9" applyNumberFormat="0" applyFill="0" applyAlignment="0" applyProtection="0"/>
    <xf numFmtId="0" fontId="39" fillId="0" borderId="0" applyNumberFormat="0" applyFill="0" applyBorder="0" applyAlignment="0" applyProtection="0"/>
    <xf numFmtId="0" fontId="16" fillId="0" borderId="0" applyNumberFormat="0" applyFill="0" applyBorder="0" applyAlignment="0" applyProtection="0">
      <alignment vertical="top"/>
      <protection locked="0"/>
    </xf>
    <xf numFmtId="0" fontId="40" fillId="10" borderId="3" applyNumberFormat="0" applyAlignment="0" applyProtection="0"/>
    <xf numFmtId="166" fontId="21" fillId="0" borderId="10"/>
    <xf numFmtId="0" fontId="41" fillId="0" borderId="11" applyNumberFormat="0" applyFill="0" applyAlignment="0" applyProtection="0"/>
    <xf numFmtId="165" fontId="21" fillId="0" borderId="12"/>
    <xf numFmtId="0" fontId="42" fillId="7" borderId="0" applyNumberFormat="0" applyBorder="0" applyAlignment="0" applyProtection="0"/>
    <xf numFmtId="0" fontId="26" fillId="23" borderId="0">
      <alignment horizontal="left" wrapText="1" indent="1"/>
    </xf>
    <xf numFmtId="37" fontId="17" fillId="16" borderId="13" applyBorder="0">
      <alignment horizontal="left" vertical="center" indent="2"/>
    </xf>
    <xf numFmtId="0" fontId="27" fillId="0" borderId="0"/>
    <xf numFmtId="0" fontId="1" fillId="7" borderId="14" applyNumberFormat="0" applyFont="0" applyAlignment="0" applyProtection="0"/>
    <xf numFmtId="0" fontId="43" fillId="4" borderId="15" applyNumberFormat="0" applyAlignment="0" applyProtection="0"/>
    <xf numFmtId="172" fontId="28" fillId="25" borderId="16"/>
    <xf numFmtId="171" fontId="28" fillId="0" borderId="16" applyFont="0" applyFill="0" applyBorder="0" applyAlignment="0" applyProtection="0">
      <protection locked="0"/>
    </xf>
    <xf numFmtId="172" fontId="1" fillId="0" borderId="0" applyFont="0" applyFill="0" applyBorder="0" applyAlignment="0" applyProtection="0"/>
    <xf numFmtId="2" fontId="29" fillId="0" borderId="0">
      <protection locked="0"/>
    </xf>
    <xf numFmtId="0" fontId="1" fillId="26" borderId="0"/>
    <xf numFmtId="49" fontId="1" fillId="0" borderId="0" applyFont="0" applyFill="0" applyBorder="0" applyAlignment="0" applyProtection="0"/>
    <xf numFmtId="0" fontId="44" fillId="0" borderId="0" applyNumberFormat="0" applyFill="0" applyBorder="0" applyAlignment="0" applyProtection="0"/>
    <xf numFmtId="0" fontId="30" fillId="0" borderId="0">
      <alignment horizontal="right"/>
    </xf>
    <xf numFmtId="0" fontId="31" fillId="0" borderId="0"/>
    <xf numFmtId="0" fontId="1" fillId="0" borderId="17" applyNumberFormat="0" applyFont="0" applyBorder="0" applyAlignment="0" applyProtection="0"/>
    <xf numFmtId="167" fontId="1" fillId="0" borderId="0" applyFont="0" applyFill="0" applyBorder="0" applyAlignment="0" applyProtection="0"/>
    <xf numFmtId="169" fontId="1" fillId="0" borderId="0" applyFont="0" applyFill="0" applyBorder="0" applyAlignment="0" applyProtection="0"/>
    <xf numFmtId="0" fontId="45" fillId="0" borderId="0" applyNumberFormat="0" applyFill="0" applyBorder="0" applyAlignment="0" applyProtection="0"/>
  </cellStyleXfs>
  <cellXfs count="53">
    <xf numFmtId="0" fontId="0" fillId="0" borderId="0" xfId="0"/>
    <xf numFmtId="0" fontId="3" fillId="27" borderId="0" xfId="0" applyFont="1" applyFill="1" applyBorder="1" applyAlignment="1" applyProtection="1">
      <alignment horizontal="centerContinuous"/>
      <protection hidden="1"/>
    </xf>
    <xf numFmtId="0" fontId="4" fillId="27" borderId="0" xfId="0" applyFont="1" applyFill="1" applyAlignment="1" applyProtection="1">
      <alignment horizontal="centerContinuous"/>
    </xf>
    <xf numFmtId="0" fontId="5" fillId="27" borderId="0" xfId="0" applyFont="1" applyFill="1" applyBorder="1" applyAlignment="1" applyProtection="1">
      <alignment horizontal="centerContinuous"/>
      <protection hidden="1"/>
    </xf>
    <xf numFmtId="0" fontId="6" fillId="27" borderId="0" xfId="0" applyFont="1" applyFill="1" applyBorder="1" applyAlignment="1" applyProtection="1">
      <alignment horizontal="centerContinuous"/>
      <protection hidden="1"/>
    </xf>
    <xf numFmtId="0" fontId="7" fillId="27" borderId="0" xfId="0" applyFont="1" applyFill="1" applyBorder="1" applyAlignment="1" applyProtection="1">
      <alignment horizontal="centerContinuous"/>
      <protection hidden="1"/>
    </xf>
    <xf numFmtId="0" fontId="8" fillId="0" borderId="0" xfId="0" applyFont="1" applyFill="1" applyBorder="1" applyAlignment="1" applyProtection="1">
      <alignment horizontal="center"/>
      <protection hidden="1"/>
    </xf>
    <xf numFmtId="174" fontId="9" fillId="0" borderId="0" xfId="36" applyNumberFormat="1" applyFont="1" applyFill="1" applyBorder="1" applyAlignment="1" applyProtection="1">
      <alignment horizontal="centerContinuous"/>
      <protection locked="0" hidden="1"/>
    </xf>
    <xf numFmtId="0" fontId="10" fillId="0" borderId="0" xfId="0" applyFont="1" applyFill="1" applyBorder="1" applyAlignment="1" applyProtection="1">
      <alignment horizontal="centerContinuous"/>
      <protection hidden="1"/>
    </xf>
    <xf numFmtId="0" fontId="9" fillId="0" borderId="0" xfId="0" applyFont="1" applyFill="1" applyBorder="1" applyAlignment="1" applyProtection="1">
      <alignment horizontal="centerContinuous"/>
      <protection hidden="1"/>
    </xf>
    <xf numFmtId="49" fontId="11" fillId="0" borderId="0" xfId="69" applyFont="1" applyFill="1" applyBorder="1" applyAlignment="1" applyProtection="1">
      <alignment horizontal="centerContinuous"/>
      <protection locked="0" hidden="1"/>
    </xf>
    <xf numFmtId="0" fontId="11" fillId="0" borderId="0" xfId="0" applyFont="1" applyFill="1" applyBorder="1" applyAlignment="1" applyProtection="1">
      <protection hidden="1"/>
    </xf>
    <xf numFmtId="0" fontId="11" fillId="0" borderId="0" xfId="0" applyFont="1" applyFill="1" applyBorder="1" applyAlignment="1" applyProtection="1">
      <alignment horizontal="centerContinuous"/>
      <protection hidden="1"/>
    </xf>
    <xf numFmtId="173" fontId="11" fillId="28" borderId="18" xfId="66" applyNumberFormat="1" applyFont="1" applyFill="1" applyBorder="1" applyAlignment="1" applyProtection="1">
      <alignment horizontal="center"/>
      <protection locked="0" hidden="1"/>
    </xf>
    <xf numFmtId="0" fontId="12" fillId="0" borderId="0" xfId="0" applyFont="1" applyFill="1" applyProtection="1"/>
    <xf numFmtId="0" fontId="12" fillId="0" borderId="0" xfId="0" applyFont="1" applyFill="1" applyBorder="1" applyAlignment="1" applyProtection="1">
      <alignment horizontal="centerContinuous"/>
      <protection hidden="1"/>
    </xf>
    <xf numFmtId="0" fontId="13" fillId="0" borderId="0" xfId="0" applyFont="1" applyFill="1" applyBorder="1" applyAlignment="1" applyProtection="1">
      <alignment horizontal="centerContinuous"/>
      <protection hidden="1"/>
    </xf>
    <xf numFmtId="0" fontId="11" fillId="0" borderId="18" xfId="0" applyFont="1" applyFill="1" applyBorder="1" applyAlignment="1" applyProtection="1">
      <alignment horizontal="center"/>
      <protection hidden="1"/>
    </xf>
    <xf numFmtId="164" fontId="12" fillId="28" borderId="19" xfId="0" applyNumberFormat="1" applyFont="1" applyFill="1" applyBorder="1" applyAlignment="1" applyProtection="1">
      <protection locked="0" hidden="1"/>
    </xf>
    <xf numFmtId="164" fontId="12" fillId="28" borderId="19" xfId="0" applyNumberFormat="1" applyFont="1" applyFill="1" applyBorder="1" applyAlignment="1" applyProtection="1">
      <protection hidden="1"/>
    </xf>
    <xf numFmtId="0" fontId="2" fillId="0" borderId="0" xfId="0" applyFont="1" applyFill="1" applyProtection="1">
      <protection hidden="1"/>
    </xf>
    <xf numFmtId="0" fontId="11" fillId="0" borderId="20" xfId="0" applyFont="1" applyFill="1" applyBorder="1" applyAlignment="1" applyProtection="1">
      <protection hidden="1"/>
    </xf>
    <xf numFmtId="0" fontId="12" fillId="0" borderId="20" xfId="0" applyFont="1" applyFill="1" applyBorder="1" applyAlignment="1" applyProtection="1">
      <protection hidden="1"/>
    </xf>
    <xf numFmtId="164" fontId="12" fillId="0" borderId="20" xfId="0" applyNumberFormat="1" applyFont="1" applyFill="1" applyBorder="1" applyAlignment="1" applyProtection="1">
      <protection hidden="1"/>
    </xf>
    <xf numFmtId="0" fontId="12" fillId="28" borderId="2" xfId="0" applyFont="1" applyFill="1" applyBorder="1" applyAlignment="1" applyProtection="1">
      <protection hidden="1"/>
    </xf>
    <xf numFmtId="0" fontId="12" fillId="28" borderId="21" xfId="0" applyFont="1" applyFill="1" applyBorder="1" applyAlignment="1" applyProtection="1">
      <protection hidden="1"/>
    </xf>
    <xf numFmtId="38" fontId="12" fillId="28" borderId="20" xfId="0" applyNumberFormat="1" applyFont="1" applyFill="1" applyBorder="1" applyAlignment="1" applyProtection="1">
      <protection locked="0" hidden="1"/>
    </xf>
    <xf numFmtId="38" fontId="12" fillId="28" borderId="20" xfId="0" applyNumberFormat="1" applyFont="1" applyFill="1" applyBorder="1" applyAlignment="1" applyProtection="1">
      <protection hidden="1"/>
    </xf>
    <xf numFmtId="0" fontId="12" fillId="0" borderId="2" xfId="0" applyFont="1" applyFill="1" applyBorder="1" applyAlignment="1" applyProtection="1">
      <protection hidden="1"/>
    </xf>
    <xf numFmtId="0" fontId="12" fillId="0" borderId="21" xfId="0" applyFont="1" applyFill="1" applyBorder="1" applyAlignment="1" applyProtection="1">
      <protection hidden="1"/>
    </xf>
    <xf numFmtId="38" fontId="12" fillId="0" borderId="20" xfId="0" applyNumberFormat="1" applyFont="1" applyFill="1" applyBorder="1" applyAlignment="1" applyProtection="1">
      <protection locked="0" hidden="1"/>
    </xf>
    <xf numFmtId="38" fontId="12" fillId="0" borderId="20" xfId="0" applyNumberFormat="1" applyFont="1" applyFill="1" applyBorder="1" applyAlignment="1" applyProtection="1">
      <protection hidden="1"/>
    </xf>
    <xf numFmtId="0" fontId="12" fillId="0" borderId="21" xfId="0" applyFont="1" applyFill="1" applyBorder="1" applyAlignment="1" applyProtection="1">
      <protection locked="0" hidden="1"/>
    </xf>
    <xf numFmtId="0" fontId="12" fillId="28" borderId="21" xfId="0" applyFont="1" applyFill="1" applyBorder="1" applyAlignment="1" applyProtection="1">
      <protection locked="0" hidden="1"/>
    </xf>
    <xf numFmtId="38" fontId="12" fillId="0" borderId="19" xfId="0" applyNumberFormat="1" applyFont="1" applyFill="1" applyBorder="1" applyAlignment="1" applyProtection="1">
      <protection locked="0" hidden="1"/>
    </xf>
    <xf numFmtId="38" fontId="12" fillId="0" borderId="19" xfId="0" applyNumberFormat="1" applyFont="1" applyFill="1" applyBorder="1" applyAlignment="1" applyProtection="1">
      <protection hidden="1"/>
    </xf>
    <xf numFmtId="164" fontId="12" fillId="0" borderId="19" xfId="0" applyNumberFormat="1" applyFont="1" applyFill="1" applyBorder="1" applyAlignment="1" applyProtection="1">
      <protection hidden="1"/>
    </xf>
    <xf numFmtId="0" fontId="11" fillId="28" borderId="2" xfId="0" applyFont="1" applyFill="1" applyBorder="1" applyAlignment="1" applyProtection="1">
      <protection hidden="1"/>
    </xf>
    <xf numFmtId="164" fontId="12" fillId="28" borderId="20" xfId="0" applyNumberFormat="1" applyFont="1" applyFill="1" applyBorder="1" applyAlignment="1" applyProtection="1">
      <protection hidden="1"/>
    </xf>
    <xf numFmtId="164" fontId="12" fillId="0" borderId="20" xfId="0" applyNumberFormat="1" applyFont="1" applyFill="1" applyBorder="1" applyAlignment="1" applyProtection="1">
      <protection locked="0" hidden="1"/>
    </xf>
    <xf numFmtId="38" fontId="12" fillId="28" borderId="19" xfId="0" applyNumberFormat="1" applyFont="1" applyFill="1" applyBorder="1" applyAlignment="1" applyProtection="1">
      <protection locked="0" hidden="1"/>
    </xf>
    <xf numFmtId="38" fontId="12" fillId="28" borderId="19" xfId="0" applyNumberFormat="1" applyFont="1" applyFill="1" applyBorder="1" applyAlignment="1" applyProtection="1">
      <protection hidden="1"/>
    </xf>
    <xf numFmtId="164" fontId="11" fillId="0" borderId="19" xfId="0" applyNumberFormat="1" applyFont="1" applyFill="1" applyBorder="1" applyAlignment="1" applyProtection="1">
      <protection hidden="1"/>
    </xf>
    <xf numFmtId="164" fontId="12" fillId="28" borderId="20" xfId="0" applyNumberFormat="1" applyFont="1" applyFill="1" applyBorder="1" applyAlignment="1" applyProtection="1">
      <protection locked="0" hidden="1"/>
    </xf>
    <xf numFmtId="164" fontId="12" fillId="0" borderId="19" xfId="0" applyNumberFormat="1" applyFont="1" applyFill="1" applyBorder="1" applyAlignment="1" applyProtection="1">
      <protection locked="0" hidden="1"/>
    </xf>
    <xf numFmtId="164" fontId="11" fillId="28" borderId="19" xfId="0" applyNumberFormat="1" applyFont="1" applyFill="1" applyBorder="1" applyAlignment="1" applyProtection="1">
      <protection hidden="1"/>
    </xf>
    <xf numFmtId="164" fontId="11" fillId="28" borderId="22" xfId="0" applyNumberFormat="1" applyFont="1" applyFill="1" applyBorder="1" applyAlignment="1" applyProtection="1">
      <protection hidden="1"/>
    </xf>
    <xf numFmtId="0" fontId="14" fillId="0" borderId="0" xfId="0" applyFont="1" applyFill="1" applyProtection="1">
      <protection hidden="1"/>
    </xf>
    <xf numFmtId="0" fontId="12" fillId="28" borderId="23" xfId="0" applyFont="1" applyFill="1" applyBorder="1" applyAlignment="1" applyProtection="1">
      <protection hidden="1"/>
    </xf>
    <xf numFmtId="0" fontId="11" fillId="28" borderId="24" xfId="0" applyFont="1" applyFill="1" applyBorder="1" applyAlignment="1" applyProtection="1">
      <protection hidden="1"/>
    </xf>
    <xf numFmtId="0" fontId="12" fillId="28" borderId="24" xfId="0" applyFont="1" applyFill="1" applyBorder="1" applyAlignment="1" applyProtection="1">
      <protection hidden="1"/>
    </xf>
    <xf numFmtId="0" fontId="16" fillId="0" borderId="0" xfId="53" applyFont="1" applyAlignment="1" applyProtection="1">
      <alignment horizontal="center" vertical="center"/>
      <protection hidden="1"/>
    </xf>
    <xf numFmtId="0" fontId="16" fillId="0" borderId="0" xfId="53" applyAlignment="1" applyProtection="1">
      <alignment horizontal="center" vertical="center"/>
      <protection hidden="1"/>
    </xf>
  </cellXfs>
  <cellStyles count="7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cellStyle name="Bad" xfId="26" builtinId="27" customBuiltin="1"/>
    <cellStyle name="Blank" xfId="27"/>
    <cellStyle name="Body text" xfId="28"/>
    <cellStyle name="Calculation" xfId="29" builtinId="22" customBuiltin="1"/>
    <cellStyle name="Check Cell" xfId="30" builtinId="23" customBuiltin="1"/>
    <cellStyle name="Comma0" xfId="31"/>
    <cellStyle name="Currency0" xfId="32"/>
    <cellStyle name="DarkBlueOutline" xfId="33"/>
    <cellStyle name="DarkBlueOutlineYellow" xfId="34"/>
    <cellStyle name="Date" xfId="35"/>
    <cellStyle name="Date_simple" xfId="36"/>
    <cellStyle name="Dezimal [0]_Compiling Utility Macros" xfId="37"/>
    <cellStyle name="Dezimal_Compiling Utility Macros" xfId="38"/>
    <cellStyle name="Explanatory Text" xfId="39" builtinId="53" customBuiltin="1"/>
    <cellStyle name="Fixed" xfId="40"/>
    <cellStyle name="Good" xfId="41" builtinId="26" customBuiltin="1"/>
    <cellStyle name="GRAY" xfId="42"/>
    <cellStyle name="Gross Margin" xfId="43"/>
    <cellStyle name="header" xfId="44"/>
    <cellStyle name="Header Total" xfId="45"/>
    <cellStyle name="Header1" xfId="46"/>
    <cellStyle name="Header2" xfId="47"/>
    <cellStyle name="Header3" xfId="48"/>
    <cellStyle name="Heading 1" xfId="49" builtinId="16" customBuiltin="1"/>
    <cellStyle name="Heading 2" xfId="50" builtinId="17" customBuiltin="1"/>
    <cellStyle name="Heading 3" xfId="51" builtinId="18" customBuiltin="1"/>
    <cellStyle name="Heading 4" xfId="52" builtinId="19" customBuiltin="1"/>
    <cellStyle name="Hyperlink" xfId="53" builtinId="8"/>
    <cellStyle name="Input" xfId="54" builtinId="20" customBuiltin="1"/>
    <cellStyle name="Level 2 Total" xfId="55"/>
    <cellStyle name="Linked Cell" xfId="56" builtinId="24" customBuiltin="1"/>
    <cellStyle name="Major Total" xfId="57"/>
    <cellStyle name="Neutral" xfId="58" builtinId="28" customBuiltin="1"/>
    <cellStyle name="NonPrint_TemTitle" xfId="59"/>
    <cellStyle name="Normal" xfId="0" builtinId="0"/>
    <cellStyle name="Normal 2" xfId="60"/>
    <cellStyle name="NormalRed" xfId="61"/>
    <cellStyle name="Note" xfId="62" builtinId="10" customBuiltin="1"/>
    <cellStyle name="Output" xfId="63" builtinId="21" customBuiltin="1"/>
    <cellStyle name="Percent.0" xfId="64"/>
    <cellStyle name="Percent.00" xfId="65"/>
    <cellStyle name="Percent_simple" xfId="66"/>
    <cellStyle name="RED POSTED" xfId="67"/>
    <cellStyle name="Standard_Anpassen der Amortisation" xfId="68"/>
    <cellStyle name="Text_simple" xfId="69"/>
    <cellStyle name="Title" xfId="70" builtinId="15" customBuiltin="1"/>
    <cellStyle name="TmsRmn10BlueItalic" xfId="71"/>
    <cellStyle name="TmsRmn10Bold" xfId="72"/>
    <cellStyle name="Total" xfId="73" builtinId="25" customBuiltin="1"/>
    <cellStyle name="Währung [0]_Compiling Utility Macros" xfId="74"/>
    <cellStyle name="Währung_Compiling Utility Macros" xfId="75"/>
    <cellStyle name="Warning Text" xfId="76"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28575</xdr:colOff>
      <xdr:row>1</xdr:row>
      <xdr:rowOff>57150</xdr:rowOff>
    </xdr:to>
    <xdr:pic>
      <xdr:nvPicPr>
        <xdr:cNvPr id="1026"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400050" cy="219075"/>
        </a:xfrm>
        <a:prstGeom prst="rect">
          <a:avLst/>
        </a:prstGeom>
        <a:noFill/>
        <a:ln w="1">
          <a:noFill/>
          <a:miter lim="800000"/>
          <a:headEnd/>
          <a:tailEn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7">
    <pageSetUpPr autoPageBreaks="0" fitToPage="1"/>
  </sheetPr>
  <dimension ref="B3:F67"/>
  <sheetViews>
    <sheetView showGridLines="0" showRowColHeaders="0" tabSelected="1" zoomScale="90" zoomScaleNormal="100" workbookViewId="0"/>
  </sheetViews>
  <sheetFormatPr defaultRowHeight="12.75" x14ac:dyDescent="0.2"/>
  <cols>
    <col min="1" max="1" width="1.7109375" style="20" customWidth="1"/>
    <col min="2" max="2" width="3.85546875" style="47" customWidth="1"/>
    <col min="3" max="3" width="42.85546875" style="47" customWidth="1"/>
    <col min="4" max="4" width="15.7109375" style="47" customWidth="1"/>
    <col min="5" max="6" width="15.7109375" style="20" customWidth="1"/>
    <col min="7" max="7" width="4.7109375" style="20" customWidth="1"/>
    <col min="8" max="16384" width="9.140625" style="20"/>
  </cols>
  <sheetData>
    <row r="3" spans="2:6" s="6" customFormat="1" ht="33.75" x14ac:dyDescent="0.5">
      <c r="B3" s="1" t="s">
        <v>0</v>
      </c>
      <c r="C3" s="2"/>
      <c r="D3" s="3"/>
      <c r="E3" s="4"/>
      <c r="F3" s="5"/>
    </row>
    <row r="4" spans="2:6" s="6" customFormat="1" ht="20.25" x14ac:dyDescent="0.3">
      <c r="B4" s="7">
        <f ca="1">NOW()</f>
        <v>41938.011512731478</v>
      </c>
      <c r="C4" s="8"/>
      <c r="D4" s="8"/>
      <c r="E4" s="8"/>
      <c r="F4" s="9"/>
    </row>
    <row r="5" spans="2:6" s="6" customFormat="1" ht="20.25" x14ac:dyDescent="0.3">
      <c r="B5" s="10" t="s">
        <v>54</v>
      </c>
      <c r="C5" s="8"/>
      <c r="D5" s="8"/>
      <c r="E5" s="8"/>
      <c r="F5" s="9"/>
    </row>
    <row r="6" spans="2:6" s="6" customFormat="1" ht="20.25" x14ac:dyDescent="0.3">
      <c r="B6" s="8"/>
      <c r="C6" s="8"/>
      <c r="D6" s="8"/>
      <c r="E6" s="8"/>
      <c r="F6" s="9"/>
    </row>
    <row r="7" spans="2:6" s="6" customFormat="1" ht="18.75" x14ac:dyDescent="0.3">
      <c r="B7" s="11" t="s">
        <v>1</v>
      </c>
      <c r="C7" s="12"/>
      <c r="D7" s="13">
        <v>0.05</v>
      </c>
      <c r="E7" s="14"/>
      <c r="F7" s="15"/>
    </row>
    <row r="8" spans="2:6" s="6" customFormat="1" ht="18.75" x14ac:dyDescent="0.3">
      <c r="B8" s="11"/>
      <c r="C8" s="12"/>
      <c r="D8" s="12"/>
      <c r="E8" s="14"/>
      <c r="F8" s="15"/>
    </row>
    <row r="9" spans="2:6" s="6" customFormat="1" ht="18.75" x14ac:dyDescent="0.3">
      <c r="B9" s="16"/>
      <c r="C9" s="16"/>
      <c r="D9" s="17" t="s">
        <v>2</v>
      </c>
      <c r="E9" s="17" t="s">
        <v>3</v>
      </c>
      <c r="F9" s="17" t="s">
        <v>4</v>
      </c>
    </row>
    <row r="10" spans="2:6" ht="15.75" thickBot="1" x14ac:dyDescent="0.25">
      <c r="B10" s="48" t="s">
        <v>5</v>
      </c>
      <c r="C10" s="48"/>
      <c r="D10" s="18">
        <v>20000</v>
      </c>
      <c r="E10" s="19">
        <f>IF(D10,D10,"")</f>
        <v>20000</v>
      </c>
      <c r="F10" s="19">
        <f>IF(D10,D10,"")</f>
        <v>20000</v>
      </c>
    </row>
    <row r="11" spans="2:6" ht="15.75" x14ac:dyDescent="0.25">
      <c r="B11" s="21" t="s">
        <v>6</v>
      </c>
      <c r="C11" s="22"/>
      <c r="D11" s="23"/>
      <c r="E11" s="23"/>
      <c r="F11" s="23"/>
    </row>
    <row r="12" spans="2:6" ht="15" x14ac:dyDescent="0.2">
      <c r="B12" s="24"/>
      <c r="C12" s="25" t="s">
        <v>7</v>
      </c>
      <c r="D12" s="26">
        <v>30000</v>
      </c>
      <c r="E12" s="27">
        <f t="shared" ref="E12:E17" si="0">IF(AND(D12&gt;0,$D$7),D12*(1-$D$7),"")</f>
        <v>28500</v>
      </c>
      <c r="F12" s="27">
        <f t="shared" ref="F12:F17" si="1">IF(AND(D12&gt;0,$D$7),D12*(1+$D$7),"")</f>
        <v>31500</v>
      </c>
    </row>
    <row r="13" spans="2:6" ht="15" x14ac:dyDescent="0.2">
      <c r="B13" s="28"/>
      <c r="C13" s="29" t="s">
        <v>8</v>
      </c>
      <c r="D13" s="30">
        <v>20000</v>
      </c>
      <c r="E13" s="31">
        <f t="shared" si="0"/>
        <v>19000</v>
      </c>
      <c r="F13" s="31">
        <f t="shared" si="1"/>
        <v>21000</v>
      </c>
    </row>
    <row r="14" spans="2:6" ht="15" x14ac:dyDescent="0.2">
      <c r="B14" s="24"/>
      <c r="C14" s="25" t="s">
        <v>9</v>
      </c>
      <c r="D14" s="26">
        <v>10000</v>
      </c>
      <c r="E14" s="27">
        <f t="shared" si="0"/>
        <v>9500</v>
      </c>
      <c r="F14" s="27">
        <f t="shared" si="1"/>
        <v>10500</v>
      </c>
    </row>
    <row r="15" spans="2:6" ht="15" x14ac:dyDescent="0.2">
      <c r="B15" s="28"/>
      <c r="C15" s="32" t="s">
        <v>10</v>
      </c>
      <c r="D15" s="30"/>
      <c r="E15" s="31" t="str">
        <f t="shared" si="0"/>
        <v/>
      </c>
      <c r="F15" s="31" t="str">
        <f t="shared" si="1"/>
        <v/>
      </c>
    </row>
    <row r="16" spans="2:6" ht="15" x14ac:dyDescent="0.2">
      <c r="B16" s="24"/>
      <c r="C16" s="33"/>
      <c r="D16" s="26"/>
      <c r="E16" s="27" t="str">
        <f t="shared" si="0"/>
        <v/>
      </c>
      <c r="F16" s="27" t="str">
        <f t="shared" si="1"/>
        <v/>
      </c>
    </row>
    <row r="17" spans="2:6" ht="15.75" thickBot="1" x14ac:dyDescent="0.25">
      <c r="B17" s="28"/>
      <c r="C17" s="32"/>
      <c r="D17" s="34"/>
      <c r="E17" s="35" t="str">
        <f t="shared" si="0"/>
        <v/>
      </c>
      <c r="F17" s="35" t="str">
        <f t="shared" si="1"/>
        <v/>
      </c>
    </row>
    <row r="18" spans="2:6" ht="15.75" thickBot="1" x14ac:dyDescent="0.25">
      <c r="B18" s="24"/>
      <c r="C18" s="25" t="s">
        <v>11</v>
      </c>
      <c r="D18" s="19">
        <f>IF(SUM(D12:D17),SUM(D12:D17),"")</f>
        <v>60000</v>
      </c>
      <c r="E18" s="19">
        <f>IF(SUM(E12:E17),SUM(E12:E17),"")</f>
        <v>57000</v>
      </c>
      <c r="F18" s="19">
        <f>IF(SUM(F12:F17),SUM(F12:F17),"")</f>
        <v>63000</v>
      </c>
    </row>
    <row r="19" spans="2:6" ht="15.75" thickBot="1" x14ac:dyDescent="0.25">
      <c r="B19" s="28" t="s">
        <v>12</v>
      </c>
      <c r="C19" s="29"/>
      <c r="D19" s="36">
        <f>IF(SUM(D18,D10),D18+D10,"")</f>
        <v>80000</v>
      </c>
      <c r="E19" s="36">
        <f>IF(SUM(E18,E10),E18+E10,"")</f>
        <v>77000</v>
      </c>
      <c r="F19" s="36">
        <f>IF(SUM(F18,F10),F18+F10,"")</f>
        <v>83000</v>
      </c>
    </row>
    <row r="20" spans="2:6" ht="15.75" x14ac:dyDescent="0.25">
      <c r="B20" s="37" t="s">
        <v>13</v>
      </c>
      <c r="C20" s="25"/>
      <c r="D20" s="38"/>
      <c r="E20" s="38"/>
      <c r="F20" s="38"/>
    </row>
    <row r="21" spans="2:6" ht="15" x14ac:dyDescent="0.2">
      <c r="B21" s="28"/>
      <c r="C21" s="29" t="s">
        <v>14</v>
      </c>
      <c r="D21" s="39">
        <v>15000</v>
      </c>
      <c r="E21" s="23">
        <f t="shared" ref="E21:E46" si="2">IF(AND(D21&gt;0,$D$7),D21*(1-$D$7),"")</f>
        <v>14250</v>
      </c>
      <c r="F21" s="23">
        <f t="shared" ref="F21:F46" si="3">IF(AND(D21&gt;0,$D$7),D21*(1+$D$7),"")</f>
        <v>15750</v>
      </c>
    </row>
    <row r="22" spans="2:6" ht="15" x14ac:dyDescent="0.2">
      <c r="B22" s="24"/>
      <c r="C22" s="25" t="s">
        <v>15</v>
      </c>
      <c r="D22" s="26">
        <v>1000</v>
      </c>
      <c r="E22" s="27">
        <f t="shared" si="2"/>
        <v>950</v>
      </c>
      <c r="F22" s="27">
        <f t="shared" si="3"/>
        <v>1050</v>
      </c>
    </row>
    <row r="23" spans="2:6" ht="15" x14ac:dyDescent="0.2">
      <c r="B23" s="28"/>
      <c r="C23" s="29" t="s">
        <v>16</v>
      </c>
      <c r="D23" s="30">
        <v>3000</v>
      </c>
      <c r="E23" s="31">
        <f t="shared" si="2"/>
        <v>2850</v>
      </c>
      <c r="F23" s="31">
        <f t="shared" si="3"/>
        <v>3150</v>
      </c>
    </row>
    <row r="24" spans="2:6" ht="15" x14ac:dyDescent="0.2">
      <c r="B24" s="24"/>
      <c r="C24" s="25" t="s">
        <v>17</v>
      </c>
      <c r="D24" s="26">
        <v>4000</v>
      </c>
      <c r="E24" s="27">
        <f t="shared" si="2"/>
        <v>3800</v>
      </c>
      <c r="F24" s="27">
        <f t="shared" si="3"/>
        <v>4200</v>
      </c>
    </row>
    <row r="25" spans="2:6" ht="15" x14ac:dyDescent="0.2">
      <c r="B25" s="28"/>
      <c r="C25" s="29" t="s">
        <v>18</v>
      </c>
      <c r="D25" s="30"/>
      <c r="E25" s="31" t="str">
        <f t="shared" si="2"/>
        <v/>
      </c>
      <c r="F25" s="31" t="str">
        <f t="shared" si="3"/>
        <v/>
      </c>
    </row>
    <row r="26" spans="2:6" ht="15" x14ac:dyDescent="0.2">
      <c r="B26" s="24"/>
      <c r="C26" s="25" t="s">
        <v>19</v>
      </c>
      <c r="D26" s="26"/>
      <c r="E26" s="27" t="str">
        <f t="shared" si="2"/>
        <v/>
      </c>
      <c r="F26" s="27" t="str">
        <f t="shared" si="3"/>
        <v/>
      </c>
    </row>
    <row r="27" spans="2:6" ht="15" x14ac:dyDescent="0.2">
      <c r="B27" s="28"/>
      <c r="C27" s="29" t="s">
        <v>20</v>
      </c>
      <c r="D27" s="30"/>
      <c r="E27" s="31" t="str">
        <f t="shared" si="2"/>
        <v/>
      </c>
      <c r="F27" s="31" t="str">
        <f t="shared" si="3"/>
        <v/>
      </c>
    </row>
    <row r="28" spans="2:6" ht="15" x14ac:dyDescent="0.2">
      <c r="B28" s="24"/>
      <c r="C28" s="25" t="s">
        <v>21</v>
      </c>
      <c r="D28" s="26"/>
      <c r="E28" s="27" t="str">
        <f t="shared" si="2"/>
        <v/>
      </c>
      <c r="F28" s="27" t="str">
        <f t="shared" si="3"/>
        <v/>
      </c>
    </row>
    <row r="29" spans="2:6" ht="15" x14ac:dyDescent="0.2">
      <c r="B29" s="28"/>
      <c r="C29" s="29" t="s">
        <v>22</v>
      </c>
      <c r="D29" s="30"/>
      <c r="E29" s="31" t="str">
        <f t="shared" si="2"/>
        <v/>
      </c>
      <c r="F29" s="31" t="str">
        <f t="shared" si="3"/>
        <v/>
      </c>
    </row>
    <row r="30" spans="2:6" ht="15" x14ac:dyDescent="0.2">
      <c r="B30" s="24"/>
      <c r="C30" s="25" t="s">
        <v>23</v>
      </c>
      <c r="D30" s="26"/>
      <c r="E30" s="27" t="str">
        <f t="shared" si="2"/>
        <v/>
      </c>
      <c r="F30" s="27" t="str">
        <f t="shared" si="3"/>
        <v/>
      </c>
    </row>
    <row r="31" spans="2:6" ht="15" x14ac:dyDescent="0.2">
      <c r="B31" s="28"/>
      <c r="C31" s="29" t="s">
        <v>24</v>
      </c>
      <c r="D31" s="30"/>
      <c r="E31" s="31" t="str">
        <f t="shared" si="2"/>
        <v/>
      </c>
      <c r="F31" s="31" t="str">
        <f t="shared" si="3"/>
        <v/>
      </c>
    </row>
    <row r="32" spans="2:6" ht="15" x14ac:dyDescent="0.2">
      <c r="B32" s="24"/>
      <c r="C32" s="25" t="s">
        <v>25</v>
      </c>
      <c r="D32" s="26"/>
      <c r="E32" s="27" t="str">
        <f t="shared" si="2"/>
        <v/>
      </c>
      <c r="F32" s="27" t="str">
        <f t="shared" si="3"/>
        <v/>
      </c>
    </row>
    <row r="33" spans="2:6" ht="15" x14ac:dyDescent="0.2">
      <c r="B33" s="28"/>
      <c r="C33" s="29" t="s">
        <v>26</v>
      </c>
      <c r="D33" s="30"/>
      <c r="E33" s="31" t="str">
        <f t="shared" si="2"/>
        <v/>
      </c>
      <c r="F33" s="31" t="str">
        <f t="shared" si="3"/>
        <v/>
      </c>
    </row>
    <row r="34" spans="2:6" ht="15" x14ac:dyDescent="0.2">
      <c r="B34" s="24"/>
      <c r="C34" s="25" t="s">
        <v>27</v>
      </c>
      <c r="D34" s="26"/>
      <c r="E34" s="27" t="str">
        <f t="shared" si="2"/>
        <v/>
      </c>
      <c r="F34" s="27" t="str">
        <f t="shared" si="3"/>
        <v/>
      </c>
    </row>
    <row r="35" spans="2:6" ht="15" x14ac:dyDescent="0.2">
      <c r="B35" s="28"/>
      <c r="C35" s="29" t="s">
        <v>28</v>
      </c>
      <c r="D35" s="30"/>
      <c r="E35" s="31" t="str">
        <f t="shared" si="2"/>
        <v/>
      </c>
      <c r="F35" s="31" t="str">
        <f t="shared" si="3"/>
        <v/>
      </c>
    </row>
    <row r="36" spans="2:6" ht="15" x14ac:dyDescent="0.2">
      <c r="B36" s="24"/>
      <c r="C36" s="25" t="s">
        <v>29</v>
      </c>
      <c r="D36" s="26"/>
      <c r="E36" s="27" t="str">
        <f t="shared" si="2"/>
        <v/>
      </c>
      <c r="F36" s="27" t="str">
        <f t="shared" si="3"/>
        <v/>
      </c>
    </row>
    <row r="37" spans="2:6" ht="15" x14ac:dyDescent="0.2">
      <c r="B37" s="28"/>
      <c r="C37" s="29" t="s">
        <v>30</v>
      </c>
      <c r="D37" s="30"/>
      <c r="E37" s="31" t="str">
        <f t="shared" si="2"/>
        <v/>
      </c>
      <c r="F37" s="31" t="str">
        <f t="shared" si="3"/>
        <v/>
      </c>
    </row>
    <row r="38" spans="2:6" ht="15" x14ac:dyDescent="0.2">
      <c r="B38" s="24"/>
      <c r="C38" s="25" t="s">
        <v>31</v>
      </c>
      <c r="D38" s="26"/>
      <c r="E38" s="27" t="str">
        <f t="shared" si="2"/>
        <v/>
      </c>
      <c r="F38" s="27" t="str">
        <f t="shared" si="3"/>
        <v/>
      </c>
    </row>
    <row r="39" spans="2:6" ht="15" x14ac:dyDescent="0.2">
      <c r="B39" s="28"/>
      <c r="C39" s="29" t="s">
        <v>32</v>
      </c>
      <c r="D39" s="30"/>
      <c r="E39" s="31" t="str">
        <f t="shared" si="2"/>
        <v/>
      </c>
      <c r="F39" s="31" t="str">
        <f t="shared" si="3"/>
        <v/>
      </c>
    </row>
    <row r="40" spans="2:6" ht="15" x14ac:dyDescent="0.2">
      <c r="B40" s="24"/>
      <c r="C40" s="25" t="s">
        <v>33</v>
      </c>
      <c r="D40" s="26"/>
      <c r="E40" s="27" t="str">
        <f t="shared" si="2"/>
        <v/>
      </c>
      <c r="F40" s="27" t="str">
        <f t="shared" si="3"/>
        <v/>
      </c>
    </row>
    <row r="41" spans="2:6" ht="15" x14ac:dyDescent="0.2">
      <c r="B41" s="28"/>
      <c r="C41" s="29" t="s">
        <v>34</v>
      </c>
      <c r="D41" s="30"/>
      <c r="E41" s="31" t="str">
        <f t="shared" si="2"/>
        <v/>
      </c>
      <c r="F41" s="31" t="str">
        <f t="shared" si="3"/>
        <v/>
      </c>
    </row>
    <row r="42" spans="2:6" ht="15" x14ac:dyDescent="0.2">
      <c r="B42" s="24"/>
      <c r="C42" s="25" t="s">
        <v>35</v>
      </c>
      <c r="D42" s="26"/>
      <c r="E42" s="27" t="str">
        <f t="shared" si="2"/>
        <v/>
      </c>
      <c r="F42" s="27" t="str">
        <f t="shared" si="3"/>
        <v/>
      </c>
    </row>
    <row r="43" spans="2:6" ht="15" x14ac:dyDescent="0.2">
      <c r="B43" s="28"/>
      <c r="C43" s="29" t="s">
        <v>36</v>
      </c>
      <c r="D43" s="30"/>
      <c r="E43" s="31" t="str">
        <f t="shared" si="2"/>
        <v/>
      </c>
      <c r="F43" s="31" t="str">
        <f t="shared" si="3"/>
        <v/>
      </c>
    </row>
    <row r="44" spans="2:6" ht="15" x14ac:dyDescent="0.2">
      <c r="B44" s="24"/>
      <c r="C44" s="25" t="s">
        <v>37</v>
      </c>
      <c r="D44" s="26"/>
      <c r="E44" s="27" t="str">
        <f t="shared" si="2"/>
        <v/>
      </c>
      <c r="F44" s="27" t="str">
        <f t="shared" si="3"/>
        <v/>
      </c>
    </row>
    <row r="45" spans="2:6" ht="15" x14ac:dyDescent="0.2">
      <c r="B45" s="28"/>
      <c r="C45" s="29" t="s">
        <v>38</v>
      </c>
      <c r="D45" s="30"/>
      <c r="E45" s="31" t="str">
        <f t="shared" si="2"/>
        <v/>
      </c>
      <c r="F45" s="31" t="str">
        <f t="shared" si="3"/>
        <v/>
      </c>
    </row>
    <row r="46" spans="2:6" ht="15" x14ac:dyDescent="0.2">
      <c r="B46" s="24"/>
      <c r="C46" s="25" t="s">
        <v>39</v>
      </c>
      <c r="D46" s="26">
        <v>1000</v>
      </c>
      <c r="E46" s="27">
        <f t="shared" si="2"/>
        <v>950</v>
      </c>
      <c r="F46" s="27">
        <f t="shared" si="3"/>
        <v>1050</v>
      </c>
    </row>
    <row r="47" spans="2:6" ht="15" x14ac:dyDescent="0.2">
      <c r="B47" s="28"/>
      <c r="C47" s="32" t="s">
        <v>10</v>
      </c>
      <c r="D47" s="39" t="s">
        <v>40</v>
      </c>
      <c r="E47" s="23"/>
      <c r="F47" s="23"/>
    </row>
    <row r="48" spans="2:6" ht="15.75" thickBot="1" x14ac:dyDescent="0.25">
      <c r="B48" s="24"/>
      <c r="C48" s="33"/>
      <c r="D48" s="40"/>
      <c r="E48" s="41" t="str">
        <f>IF(AND(D48&gt;0,$D$7),D48*(1-$D$7),"")</f>
        <v/>
      </c>
      <c r="F48" s="41" t="str">
        <f>IF(AND(D48&gt;0,$D$7),D48*(1+$D$7),"")</f>
        <v/>
      </c>
    </row>
    <row r="49" spans="2:6" ht="16.5" thickBot="1" x14ac:dyDescent="0.3">
      <c r="B49" s="28"/>
      <c r="C49" s="29" t="s">
        <v>41</v>
      </c>
      <c r="D49" s="42">
        <f>IF(SUM(D21:D48),SUM(D21:D48),"")</f>
        <v>24000</v>
      </c>
      <c r="E49" s="42">
        <f>IF(SUM(E21:E48),SUM(E21:E48),"")</f>
        <v>22800</v>
      </c>
      <c r="F49" s="42">
        <f>IF(SUM(F21:F48),SUM(F21:F48),"")</f>
        <v>25200</v>
      </c>
    </row>
    <row r="50" spans="2:6" ht="15.75" x14ac:dyDescent="0.25">
      <c r="B50" s="37" t="s">
        <v>42</v>
      </c>
      <c r="C50" s="25"/>
      <c r="D50" s="38"/>
      <c r="E50" s="38"/>
      <c r="F50" s="38"/>
    </row>
    <row r="51" spans="2:6" ht="15" x14ac:dyDescent="0.2">
      <c r="B51" s="28"/>
      <c r="C51" s="29" t="s">
        <v>43</v>
      </c>
      <c r="D51" s="39">
        <v>100000</v>
      </c>
      <c r="E51" s="23">
        <f t="shared" ref="E51:E61" si="4">IF(AND(D51&gt;0,$D$7),D51*(1-$D$7),"")</f>
        <v>95000</v>
      </c>
      <c r="F51" s="23">
        <f t="shared" ref="F51:F61" si="5">IF(AND(D51&gt;0,$D$7),D51*(1+$D$7),"")</f>
        <v>105000</v>
      </c>
    </row>
    <row r="52" spans="2:6" ht="15" x14ac:dyDescent="0.2">
      <c r="B52" s="24"/>
      <c r="C52" s="25" t="s">
        <v>44</v>
      </c>
      <c r="D52" s="43"/>
      <c r="E52" s="38" t="str">
        <f t="shared" si="4"/>
        <v/>
      </c>
      <c r="F52" s="38" t="str">
        <f t="shared" si="5"/>
        <v/>
      </c>
    </row>
    <row r="53" spans="2:6" ht="15" x14ac:dyDescent="0.2">
      <c r="B53" s="28"/>
      <c r="C53" s="29" t="s">
        <v>45</v>
      </c>
      <c r="D53" s="39"/>
      <c r="E53" s="23" t="str">
        <f t="shared" si="4"/>
        <v/>
      </c>
      <c r="F53" s="23" t="str">
        <f t="shared" si="5"/>
        <v/>
      </c>
    </row>
    <row r="54" spans="2:6" ht="15" x14ac:dyDescent="0.2">
      <c r="B54" s="24"/>
      <c r="C54" s="25" t="s">
        <v>46</v>
      </c>
      <c r="D54" s="43"/>
      <c r="E54" s="38" t="str">
        <f t="shared" si="4"/>
        <v/>
      </c>
      <c r="F54" s="38" t="str">
        <f t="shared" si="5"/>
        <v/>
      </c>
    </row>
    <row r="55" spans="2:6" ht="15" x14ac:dyDescent="0.2">
      <c r="B55" s="28"/>
      <c r="C55" s="29" t="s">
        <v>47</v>
      </c>
      <c r="D55" s="39"/>
      <c r="E55" s="23" t="str">
        <f t="shared" si="4"/>
        <v/>
      </c>
      <c r="F55" s="23" t="str">
        <f t="shared" si="5"/>
        <v/>
      </c>
    </row>
    <row r="56" spans="2:6" ht="15" x14ac:dyDescent="0.2">
      <c r="B56" s="24"/>
      <c r="C56" s="25" t="s">
        <v>48</v>
      </c>
      <c r="D56" s="43"/>
      <c r="E56" s="38" t="str">
        <f t="shared" si="4"/>
        <v/>
      </c>
      <c r="F56" s="38" t="str">
        <f t="shared" si="5"/>
        <v/>
      </c>
    </row>
    <row r="57" spans="2:6" ht="15" x14ac:dyDescent="0.2">
      <c r="B57" s="28"/>
      <c r="C57" s="29" t="s">
        <v>49</v>
      </c>
      <c r="D57" s="39"/>
      <c r="E57" s="23" t="str">
        <f t="shared" si="4"/>
        <v/>
      </c>
      <c r="F57" s="23" t="str">
        <f t="shared" si="5"/>
        <v/>
      </c>
    </row>
    <row r="58" spans="2:6" ht="15" x14ac:dyDescent="0.2">
      <c r="B58" s="24"/>
      <c r="C58" s="25" t="s">
        <v>50</v>
      </c>
      <c r="D58" s="43"/>
      <c r="E58" s="38" t="str">
        <f t="shared" si="4"/>
        <v/>
      </c>
      <c r="F58" s="38" t="str">
        <f t="shared" si="5"/>
        <v/>
      </c>
    </row>
    <row r="59" spans="2:6" ht="15" x14ac:dyDescent="0.2">
      <c r="B59" s="28"/>
      <c r="C59" s="29" t="s">
        <v>51</v>
      </c>
      <c r="D59" s="39">
        <v>1000</v>
      </c>
      <c r="E59" s="23">
        <f t="shared" si="4"/>
        <v>950</v>
      </c>
      <c r="F59" s="23">
        <f t="shared" si="5"/>
        <v>1050</v>
      </c>
    </row>
    <row r="60" spans="2:6" ht="15" x14ac:dyDescent="0.2">
      <c r="B60" s="24"/>
      <c r="C60" s="33" t="s">
        <v>10</v>
      </c>
      <c r="D60" s="43"/>
      <c r="E60" s="38" t="str">
        <f t="shared" si="4"/>
        <v/>
      </c>
      <c r="F60" s="38" t="str">
        <f t="shared" si="5"/>
        <v/>
      </c>
    </row>
    <row r="61" spans="2:6" ht="15.75" thickBot="1" x14ac:dyDescent="0.25">
      <c r="B61" s="28"/>
      <c r="C61" s="32"/>
      <c r="D61" s="44"/>
      <c r="E61" s="36" t="str">
        <f t="shared" si="4"/>
        <v/>
      </c>
      <c r="F61" s="36" t="str">
        <f t="shared" si="5"/>
        <v/>
      </c>
    </row>
    <row r="62" spans="2:6" ht="16.5" thickBot="1" x14ac:dyDescent="0.3">
      <c r="B62" s="24"/>
      <c r="C62" s="25" t="s">
        <v>41</v>
      </c>
      <c r="D62" s="45">
        <f>IF(SUM(D51:D61),SUM(D51:D61),"")</f>
        <v>101000</v>
      </c>
      <c r="E62" s="45">
        <f>IF(SUM(E51:E61),SUM(E51:E61),"")</f>
        <v>95950</v>
      </c>
      <c r="F62" s="45">
        <f>IF(SUM(F51:F61),SUM(F51:F61),"")</f>
        <v>106050</v>
      </c>
    </row>
    <row r="63" spans="2:6" ht="16.5" thickBot="1" x14ac:dyDescent="0.3">
      <c r="B63" s="28"/>
      <c r="C63" s="29" t="s">
        <v>52</v>
      </c>
      <c r="D63" s="42">
        <f>IF(SUM(D49,D62),D49+D62,"")</f>
        <v>125000</v>
      </c>
      <c r="E63" s="42">
        <f>IF(SUM(E49,E62),E49+E62,"")</f>
        <v>118750</v>
      </c>
      <c r="F63" s="42">
        <f>IF(SUM(F49,F62),F49+F62,"")</f>
        <v>131250</v>
      </c>
    </row>
    <row r="64" spans="2:6" ht="16.5" thickBot="1" x14ac:dyDescent="0.3">
      <c r="B64" s="49" t="s">
        <v>53</v>
      </c>
      <c r="C64" s="50"/>
      <c r="D64" s="46">
        <f>IF(SUM(D19,D63),D19-D63,"")</f>
        <v>-45000</v>
      </c>
      <c r="E64" s="46">
        <f>IF(SUM(E19,E63),E19-E63,"")</f>
        <v>-41750</v>
      </c>
      <c r="F64" s="46">
        <f>IF(SUM(F19,F63),F19-F63,"")</f>
        <v>-48250</v>
      </c>
    </row>
    <row r="65" spans="2:6" ht="13.5" thickTop="1" x14ac:dyDescent="0.2"/>
    <row r="67" spans="2:6" x14ac:dyDescent="0.2">
      <c r="B67" s="51"/>
      <c r="C67" s="52"/>
      <c r="D67" s="52"/>
      <c r="E67" s="52"/>
      <c r="F67" s="52"/>
    </row>
  </sheetData>
  <mergeCells count="1">
    <mergeCell ref="B67:F67"/>
  </mergeCells>
  <phoneticPr fontId="0" type="noConversion"/>
  <printOptions horizontalCentered="1"/>
  <pageMargins left="0.23622047244094491" right="0.23622047244094491" top="0.74803149606299213" bottom="0.74803149606299213" header="0.23622047244094491" footer="0.51181102362204722"/>
  <pageSetup orientation="portrait" horizontalDpi="4294967294" verticalDpi="300"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91870040-F222-40B3-974F-9356DDEDFF3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Cash Flow Sensitivity Analysis</vt:lpstr>
      <vt:lpstr>'Cash Flow Sensitivity Analysis'!Print_Area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dc:description/>
  <cp:lastModifiedBy/>
  <dcterms:created xsi:type="dcterms:W3CDTF">2014-10-25T21:16:37Z</dcterms:created>
  <dcterms:modified xsi:type="dcterms:W3CDTF">2014-10-25T21:16:38Z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TC018775029991</vt:lpwstr>
  </property>
</Properties>
</file>